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o del plato" sheetId="1" state="visible" r:id="rId1"/>
    <sheet xmlns:r="http://schemas.openxmlformats.org/officeDocument/2006/relationships" name="Carta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S/ &quot;#,##0.00"/>
    <numFmt numFmtId="165" formatCode="0.0%"/>
    <numFmt numFmtId="166" formatCode="&quot;S/ &quot;#,##0.000"/>
  </numFmts>
  <fonts count="10">
    <font>
      <name val="Calibri"/>
      <family val="2"/>
      <color theme="1"/>
      <sz val="11"/>
      <scheme val="minor"/>
    </font>
    <font>
      <b val="1"/>
      <color rgb="005B3FD9"/>
      <sz val="16"/>
    </font>
    <font>
      <color rgb="006B6B6B"/>
    </font>
    <font>
      <b val="1"/>
    </font>
    <font>
      <b val="1"/>
      <color rgb="001F4FBF"/>
    </font>
    <font>
      <b val="1"/>
      <color rgb="005B3FD9"/>
    </font>
    <font>
      <b val="1"/>
      <color rgb="00FFFFFF"/>
    </font>
    <font>
      <color rgb="001F4FBF"/>
    </font>
    <font>
      <i val="1"/>
      <color rgb="006B6B6B"/>
      <sz val="9"/>
    </font>
    <font>
      <b val="1"/>
      <color rgb="005B3FD9"/>
      <sz val="14"/>
    </font>
  </fonts>
  <fills count="4">
    <fill>
      <patternFill/>
    </fill>
    <fill>
      <patternFill patternType="gray125"/>
    </fill>
    <fill>
      <patternFill patternType="solid">
        <fgColor rgb="00FAF7F2"/>
      </patternFill>
    </fill>
    <fill>
      <patternFill patternType="solid">
        <fgColor rgb="005B3FD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vertical="center" wrapText="1"/>
    </xf>
    <xf numFmtId="0" fontId="4" fillId="0" borderId="1" pivotButton="0" quotePrefix="0" xfId="0"/>
    <xf numFmtId="0" fontId="0" fillId="2" borderId="1" applyAlignment="1" pivotButton="0" quotePrefix="0" xfId="0">
      <alignment vertical="center"/>
    </xf>
    <xf numFmtId="164" fontId="5" fillId="2" borderId="1" applyAlignment="1" pivotButton="0" quotePrefix="0" xfId="0">
      <alignment vertical="center"/>
    </xf>
    <xf numFmtId="164" fontId="4" fillId="0" borderId="1" pivotButton="0" quotePrefix="0" xfId="0"/>
    <xf numFmtId="165" fontId="4" fillId="0" borderId="1" pivotButton="0" quotePrefix="0" xfId="0"/>
    <xf numFmtId="165" fontId="5" fillId="2" borderId="1" applyAlignment="1" pivotButton="0" quotePrefix="0" xfId="0">
      <alignment vertical="center"/>
    </xf>
    <xf numFmtId="9" fontId="4" fillId="0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0" borderId="1" pivotButton="0" quotePrefix="0" xfId="0"/>
    <xf numFmtId="164" fontId="7" fillId="0" borderId="1" pivotButton="0" quotePrefix="0" xfId="0"/>
    <xf numFmtId="9" fontId="7" fillId="0" borderId="1" pivotButton="0" quotePrefix="0" xfId="0"/>
    <xf numFmtId="166" fontId="0" fillId="2" borderId="1" pivotButton="0" quotePrefix="0" xfId="0"/>
    <xf numFmtId="164" fontId="0" fillId="2" borderId="1" pivotButton="0" quotePrefix="0" xfId="0"/>
    <xf numFmtId="0" fontId="8" fillId="0" borderId="0" applyAlignment="1" pivotButton="0" quotePrefix="0" xfId="0">
      <alignment wrapText="1"/>
    </xf>
    <xf numFmtId="0" fontId="3" fillId="0" borderId="0" pivotButton="0" quotePrefix="0" xfId="0"/>
    <xf numFmtId="165" fontId="0" fillId="2" borderId="1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crampi.com/blog/como-calcular-costo-de-un-plato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5" customWidth="1" min="3" max="3"/>
    <col width="13" customWidth="1" min="4" max="4"/>
    <col width="15" customWidth="1" min="5" max="5"/>
    <col width="13" customWidth="1" min="6" max="6"/>
    <col width="15" customWidth="1" min="7" max="7"/>
    <col width="3" customWidth="1" min="8" max="8"/>
    <col width="34" customWidth="1" min="9" max="9"/>
    <col width="15" customWidth="1" min="10" max="10"/>
  </cols>
  <sheetData>
    <row r="1">
      <c r="A1" s="1" t="inlineStr">
        <is>
          <t>COSTO DE UN PLATO</t>
        </is>
      </c>
    </row>
    <row r="2" ht="30" customHeight="1">
      <c r="A2" s="2" t="inlineStr">
        <is>
          <t>Costo por porción con el rendimiento de cada insumo, food cost y precio sugerido · plantilla gratuita de scrampi.com</t>
        </is>
      </c>
    </row>
    <row r="4">
      <c r="A4" s="3" t="inlineStr">
        <is>
          <t>Plato</t>
        </is>
      </c>
      <c r="B4" s="4" t="inlineStr">
        <is>
          <t>Lomo saltado (ejemplo)</t>
        </is>
      </c>
      <c r="I4" s="5" t="inlineStr">
        <is>
          <t>Costo total de la receta</t>
        </is>
      </c>
      <c r="J4" s="6">
        <f>SUM(G12:G41)</f>
        <v>14.05</v>
      </c>
    </row>
    <row r="5">
      <c r="A5" s="3" t="inlineStr">
        <is>
          <t>Porciones que rinde la receta</t>
        </is>
      </c>
      <c r="B5" s="4" t="n">
        <v>1</v>
      </c>
      <c r="I5" s="5" t="inlineStr">
        <is>
          <t>Costo por porción</t>
        </is>
      </c>
      <c r="J5" s="6">
        <f>IF(N(B5)=0,0,J4/B5)</f>
        <v>14.05</v>
      </c>
    </row>
    <row r="6">
      <c r="A6" s="3" t="inlineStr">
        <is>
          <t>Precio en carta (con IGV)</t>
        </is>
      </c>
      <c r="B6" s="7" t="n">
        <v>48</v>
      </c>
      <c r="I6" s="5" t="inlineStr">
        <is>
          <t>Precio en carta sin IGV</t>
        </is>
      </c>
      <c r="J6" s="6">
        <f>B6/(1+B7)</f>
        <v>40.6779661017</v>
      </c>
    </row>
    <row r="7" ht="30" customHeight="1">
      <c r="A7" s="3" t="inlineStr">
        <is>
          <t>IGV (18 % general; 10,5 % MYPE de restaurantes en 2026)</t>
        </is>
      </c>
      <c r="B7" s="8" t="n">
        <v>0.18</v>
      </c>
      <c r="I7" s="5" t="inlineStr">
        <is>
          <t>Food cost (costo / precio sin IGV)</t>
        </is>
      </c>
      <c r="J7" s="9">
        <f>IF(J6=0,0,J5/J6)</f>
        <v>0.3453958333</v>
      </c>
    </row>
    <row r="8">
      <c r="A8" s="3" t="inlineStr">
        <is>
          <t>Food cost objetivo</t>
        </is>
      </c>
      <c r="B8" s="10" t="n">
        <v>0.3</v>
      </c>
      <c r="I8" s="5" t="inlineStr">
        <is>
          <t>Margen bruto por porción</t>
        </is>
      </c>
      <c r="J8" s="6">
        <f>J6-J5</f>
        <v>26.6279661017</v>
      </c>
    </row>
    <row r="9">
      <c r="I9" s="5" t="inlineStr">
        <is>
          <t>Precio sugerido sin IGV</t>
        </is>
      </c>
      <c r="J9" s="6">
        <f>IF(N(B8)=0,0,J5/B8)</f>
        <v>46.8333333333</v>
      </c>
    </row>
    <row r="10">
      <c r="I10" s="5" t="inlineStr">
        <is>
          <t>Precio sugerido con IGV</t>
        </is>
      </c>
      <c r="J10" s="6">
        <f>J9*(1+B7)</f>
        <v>55.2633333333</v>
      </c>
    </row>
    <row r="11" ht="32" customHeight="1">
      <c r="A11" s="11" t="inlineStr">
        <is>
          <t>Insumo</t>
        </is>
      </c>
      <c r="B11" s="11" t="inlineStr">
        <is>
          <t>Unidad de compra</t>
        </is>
      </c>
      <c r="C11" s="11" t="inlineStr">
        <is>
          <t>Precio de compra sin IGV</t>
        </is>
      </c>
      <c r="D11" s="11" t="inlineStr">
        <is>
          <t>Rendimiento (%)</t>
        </is>
      </c>
      <c r="E11" s="11" t="inlineStr">
        <is>
          <t>Costo por unidad útil</t>
        </is>
      </c>
      <c r="F11" s="11" t="inlineStr">
        <is>
          <t>Cantidad por receta</t>
        </is>
      </c>
      <c r="G11" s="11" t="inlineStr">
        <is>
          <t>Costo en la receta</t>
        </is>
      </c>
    </row>
    <row r="12">
      <c r="A12" s="12" t="inlineStr">
        <is>
          <t>Lomo fino de res</t>
        </is>
      </c>
      <c r="B12" s="12" t="inlineStr">
        <is>
          <t>kg</t>
        </is>
      </c>
      <c r="C12" s="13" t="n">
        <v>48</v>
      </c>
      <c r="D12" s="14" t="n">
        <v>0.8</v>
      </c>
      <c r="E12" s="15">
        <f>IF(OR(C12="",N(D12)=0),"",C12/D12)</f>
        <v>60</v>
      </c>
      <c r="F12" s="12" t="n">
        <v>0.18</v>
      </c>
      <c r="G12" s="16">
        <f>IF(OR(E12="",F12=""),"",E12*F12)</f>
        <v>10.8</v>
      </c>
    </row>
    <row r="13">
      <c r="A13" s="12" t="inlineStr">
        <is>
          <t>Papa amarilla</t>
        </is>
      </c>
      <c r="B13" s="12" t="inlineStr">
        <is>
          <t>kg</t>
        </is>
      </c>
      <c r="C13" s="13" t="n">
        <v>3.5</v>
      </c>
      <c r="D13" s="14" t="n">
        <v>0.8</v>
      </c>
      <c r="E13" s="15">
        <f>IF(OR(C13="",N(D13)=0),"",C13/D13)</f>
        <v>4.375</v>
      </c>
      <c r="F13" s="12" t="n">
        <v>0.24</v>
      </c>
      <c r="G13" s="16">
        <f>IF(OR(E13="",F13=""),"",E13*F13)</f>
        <v>1.05</v>
      </c>
    </row>
    <row r="14">
      <c r="A14" s="12" t="inlineStr">
        <is>
          <t>Arroz</t>
        </is>
      </c>
      <c r="B14" s="12" t="inlineStr">
        <is>
          <t>kg</t>
        </is>
      </c>
      <c r="C14" s="13" t="n">
        <v>4</v>
      </c>
      <c r="D14" s="14" t="n">
        <v>1</v>
      </c>
      <c r="E14" s="15">
        <f>IF(OR(C14="",N(D14)=0),"",C14/D14)</f>
        <v>4</v>
      </c>
      <c r="F14" s="12" t="n">
        <v>0.12</v>
      </c>
      <c r="G14" s="16">
        <f>IF(OR(E14="",F14=""),"",E14*F14)</f>
        <v>0.48</v>
      </c>
    </row>
    <row r="15">
      <c r="A15" s="12" t="inlineStr">
        <is>
          <t>Cebolla roja</t>
        </is>
      </c>
      <c r="B15" s="12" t="inlineStr">
        <is>
          <t>kg</t>
        </is>
      </c>
      <c r="C15" s="13" t="n">
        <v>2.7</v>
      </c>
      <c r="D15" s="14" t="n">
        <v>0.9</v>
      </c>
      <c r="E15" s="15">
        <f>IF(OR(C15="",N(D15)=0),"",C15/D15)</f>
        <v>3</v>
      </c>
      <c r="F15" s="12" t="n">
        <v>0.1</v>
      </c>
      <c r="G15" s="16">
        <f>IF(OR(E15="",F15=""),"",E15*F15)</f>
        <v>0.3</v>
      </c>
    </row>
    <row r="16">
      <c r="A16" s="12" t="inlineStr">
        <is>
          <t>Tomate</t>
        </is>
      </c>
      <c r="B16" s="12" t="inlineStr">
        <is>
          <t>kg</t>
        </is>
      </c>
      <c r="C16" s="13" t="n">
        <v>3.15</v>
      </c>
      <c r="D16" s="14" t="n">
        <v>0.9</v>
      </c>
      <c r="E16" s="15">
        <f>IF(OR(C16="",N(D16)=0),"",C16/D16)</f>
        <v>3.5</v>
      </c>
      <c r="F16" s="12" t="n">
        <v>0.08</v>
      </c>
      <c r="G16" s="16">
        <f>IF(OR(E16="",F16=""),"",E16*F16)</f>
        <v>0.28</v>
      </c>
    </row>
    <row r="17">
      <c r="A17" s="12" t="inlineStr">
        <is>
          <t>Aceite vegetal</t>
        </is>
      </c>
      <c r="B17" s="12" t="inlineStr">
        <is>
          <t>L</t>
        </is>
      </c>
      <c r="C17" s="13" t="n">
        <v>9</v>
      </c>
      <c r="D17" s="14" t="n">
        <v>1</v>
      </c>
      <c r="E17" s="15">
        <f>IF(OR(C17="",N(D17)=0),"",C17/D17)</f>
        <v>9</v>
      </c>
      <c r="F17" s="12" t="n">
        <v>0.06</v>
      </c>
      <c r="G17" s="16">
        <f>IF(OR(E17="",F17=""),"",E17*F17)</f>
        <v>0.54</v>
      </c>
    </row>
    <row r="18">
      <c r="A18" s="12" t="inlineStr">
        <is>
          <t>Sillao, vinagre, ají y culantro</t>
        </is>
      </c>
      <c r="B18" s="12" t="inlineStr">
        <is>
          <t>porción</t>
        </is>
      </c>
      <c r="C18" s="13" t="n">
        <v>0.6</v>
      </c>
      <c r="D18" s="14" t="n">
        <v>1</v>
      </c>
      <c r="E18" s="15">
        <f>IF(OR(C18="",N(D18)=0),"",C18/D18)</f>
        <v>0.6</v>
      </c>
      <c r="F18" s="12" t="n">
        <v>1</v>
      </c>
      <c r="G18" s="16">
        <f>IF(OR(E18="",F18=""),"",E18*F18)</f>
        <v>0.6</v>
      </c>
    </row>
    <row r="19">
      <c r="A19" s="12" t="n"/>
      <c r="B19" s="12" t="n"/>
      <c r="C19" s="13" t="n"/>
      <c r="D19" s="14" t="n"/>
      <c r="E19" s="15">
        <f>IF(OR(C19="",N(D19)=0),"",C19/D19)</f>
        <v/>
      </c>
      <c r="F19" s="12" t="n"/>
      <c r="G19" s="16">
        <f>IF(OR(E19="",F19=""),"",E19*F19)</f>
        <v/>
      </c>
    </row>
    <row r="20">
      <c r="A20" s="12" t="n"/>
      <c r="B20" s="12" t="n"/>
      <c r="C20" s="13" t="n"/>
      <c r="D20" s="14" t="n"/>
      <c r="E20" s="15">
        <f>IF(OR(C20="",N(D20)=0),"",C20/D20)</f>
        <v/>
      </c>
      <c r="F20" s="12" t="n"/>
      <c r="G20" s="16">
        <f>IF(OR(E20="",F20=""),"",E20*F20)</f>
        <v/>
      </c>
    </row>
    <row r="21">
      <c r="A21" s="12" t="n"/>
      <c r="B21" s="12" t="n"/>
      <c r="C21" s="13" t="n"/>
      <c r="D21" s="14" t="n"/>
      <c r="E21" s="15">
        <f>IF(OR(C21="",N(D21)=0),"",C21/D21)</f>
        <v/>
      </c>
      <c r="F21" s="12" t="n"/>
      <c r="G21" s="16">
        <f>IF(OR(E21="",F21=""),"",E21*F21)</f>
        <v/>
      </c>
    </row>
    <row r="22">
      <c r="A22" s="12" t="n"/>
      <c r="B22" s="12" t="n"/>
      <c r="C22" s="13" t="n"/>
      <c r="D22" s="14" t="n"/>
      <c r="E22" s="15">
        <f>IF(OR(C22="",N(D22)=0),"",C22/D22)</f>
        <v/>
      </c>
      <c r="F22" s="12" t="n"/>
      <c r="G22" s="16">
        <f>IF(OR(E22="",F22=""),"",E22*F22)</f>
        <v/>
      </c>
    </row>
    <row r="23">
      <c r="A23" s="12" t="n"/>
      <c r="B23" s="12" t="n"/>
      <c r="C23" s="13" t="n"/>
      <c r="D23" s="14" t="n"/>
      <c r="E23" s="15">
        <f>IF(OR(C23="",N(D23)=0),"",C23/D23)</f>
        <v/>
      </c>
      <c r="F23" s="12" t="n"/>
      <c r="G23" s="16">
        <f>IF(OR(E23="",F23=""),"",E23*F23)</f>
        <v/>
      </c>
    </row>
    <row r="24">
      <c r="A24" s="12" t="n"/>
      <c r="B24" s="12" t="n"/>
      <c r="C24" s="13" t="n"/>
      <c r="D24" s="14" t="n"/>
      <c r="E24" s="15">
        <f>IF(OR(C24="",N(D24)=0),"",C24/D24)</f>
        <v/>
      </c>
      <c r="F24" s="12" t="n"/>
      <c r="G24" s="16">
        <f>IF(OR(E24="",F24=""),"",E24*F24)</f>
        <v/>
      </c>
    </row>
    <row r="25">
      <c r="A25" s="12" t="n"/>
      <c r="B25" s="12" t="n"/>
      <c r="C25" s="13" t="n"/>
      <c r="D25" s="14" t="n"/>
      <c r="E25" s="15">
        <f>IF(OR(C25="",N(D25)=0),"",C25/D25)</f>
        <v/>
      </c>
      <c r="F25" s="12" t="n"/>
      <c r="G25" s="16">
        <f>IF(OR(E25="",F25=""),"",E25*F25)</f>
        <v/>
      </c>
    </row>
    <row r="26">
      <c r="A26" s="12" t="n"/>
      <c r="B26" s="12" t="n"/>
      <c r="C26" s="13" t="n"/>
      <c r="D26" s="14" t="n"/>
      <c r="E26" s="15">
        <f>IF(OR(C26="",N(D26)=0),"",C26/D26)</f>
        <v/>
      </c>
      <c r="F26" s="12" t="n"/>
      <c r="G26" s="16">
        <f>IF(OR(E26="",F26=""),"",E26*F26)</f>
        <v/>
      </c>
    </row>
    <row r="27">
      <c r="A27" s="12" t="n"/>
      <c r="B27" s="12" t="n"/>
      <c r="C27" s="13" t="n"/>
      <c r="D27" s="14" t="n"/>
      <c r="E27" s="15">
        <f>IF(OR(C27="",N(D27)=0),"",C27/D27)</f>
        <v/>
      </c>
      <c r="F27" s="12" t="n"/>
      <c r="G27" s="16">
        <f>IF(OR(E27="",F27=""),"",E27*F27)</f>
        <v/>
      </c>
    </row>
    <row r="28">
      <c r="A28" s="12" t="n"/>
      <c r="B28" s="12" t="n"/>
      <c r="C28" s="13" t="n"/>
      <c r="D28" s="14" t="n"/>
      <c r="E28" s="15">
        <f>IF(OR(C28="",N(D28)=0),"",C28/D28)</f>
        <v/>
      </c>
      <c r="F28" s="12" t="n"/>
      <c r="G28" s="16">
        <f>IF(OR(E28="",F28=""),"",E28*F28)</f>
        <v/>
      </c>
    </row>
    <row r="29">
      <c r="A29" s="12" t="n"/>
      <c r="B29" s="12" t="n"/>
      <c r="C29" s="13" t="n"/>
      <c r="D29" s="14" t="n"/>
      <c r="E29" s="15">
        <f>IF(OR(C29="",N(D29)=0),"",C29/D29)</f>
        <v/>
      </c>
      <c r="F29" s="12" t="n"/>
      <c r="G29" s="16">
        <f>IF(OR(E29="",F29=""),"",E29*F29)</f>
        <v/>
      </c>
    </row>
    <row r="30">
      <c r="A30" s="12" t="n"/>
      <c r="B30" s="12" t="n"/>
      <c r="C30" s="13" t="n"/>
      <c r="D30" s="14" t="n"/>
      <c r="E30" s="15">
        <f>IF(OR(C30="",N(D30)=0),"",C30/D30)</f>
        <v/>
      </c>
      <c r="F30" s="12" t="n"/>
      <c r="G30" s="16">
        <f>IF(OR(E30="",F30=""),"",E30*F30)</f>
        <v/>
      </c>
    </row>
    <row r="31">
      <c r="A31" s="12" t="n"/>
      <c r="B31" s="12" t="n"/>
      <c r="C31" s="13" t="n"/>
      <c r="D31" s="14" t="n"/>
      <c r="E31" s="15">
        <f>IF(OR(C31="",N(D31)=0),"",C31/D31)</f>
        <v/>
      </c>
      <c r="F31" s="12" t="n"/>
      <c r="G31" s="16">
        <f>IF(OR(E31="",F31=""),"",E31*F31)</f>
        <v/>
      </c>
    </row>
    <row r="32">
      <c r="A32" s="12" t="n"/>
      <c r="B32" s="12" t="n"/>
      <c r="C32" s="13" t="n"/>
      <c r="D32" s="14" t="n"/>
      <c r="E32" s="15">
        <f>IF(OR(C32="",N(D32)=0),"",C32/D32)</f>
        <v/>
      </c>
      <c r="F32" s="12" t="n"/>
      <c r="G32" s="16">
        <f>IF(OR(E32="",F32=""),"",E32*F32)</f>
        <v/>
      </c>
    </row>
    <row r="33">
      <c r="A33" s="12" t="n"/>
      <c r="B33" s="12" t="n"/>
      <c r="C33" s="13" t="n"/>
      <c r="D33" s="14" t="n"/>
      <c r="E33" s="15">
        <f>IF(OR(C33="",N(D33)=0),"",C33/D33)</f>
        <v/>
      </c>
      <c r="F33" s="12" t="n"/>
      <c r="G33" s="16">
        <f>IF(OR(E33="",F33=""),"",E33*F33)</f>
        <v/>
      </c>
    </row>
    <row r="34">
      <c r="A34" s="12" t="n"/>
      <c r="B34" s="12" t="n"/>
      <c r="C34" s="13" t="n"/>
      <c r="D34" s="14" t="n"/>
      <c r="E34" s="15">
        <f>IF(OR(C34="",N(D34)=0),"",C34/D34)</f>
        <v/>
      </c>
      <c r="F34" s="12" t="n"/>
      <c r="G34" s="16">
        <f>IF(OR(E34="",F34=""),"",E34*F34)</f>
        <v/>
      </c>
    </row>
    <row r="35">
      <c r="A35" s="12" t="n"/>
      <c r="B35" s="12" t="n"/>
      <c r="C35" s="13" t="n"/>
      <c r="D35" s="14" t="n"/>
      <c r="E35" s="15">
        <f>IF(OR(C35="",N(D35)=0),"",C35/D35)</f>
        <v/>
      </c>
      <c r="F35" s="12" t="n"/>
      <c r="G35" s="16">
        <f>IF(OR(E35="",F35=""),"",E35*F35)</f>
        <v/>
      </c>
    </row>
    <row r="36">
      <c r="A36" s="12" t="n"/>
      <c r="B36" s="12" t="n"/>
      <c r="C36" s="13" t="n"/>
      <c r="D36" s="14" t="n"/>
      <c r="E36" s="15">
        <f>IF(OR(C36="",N(D36)=0),"",C36/D36)</f>
        <v/>
      </c>
      <c r="F36" s="12" t="n"/>
      <c r="G36" s="16">
        <f>IF(OR(E36="",F36=""),"",E36*F36)</f>
        <v/>
      </c>
    </row>
    <row r="37">
      <c r="A37" s="12" t="n"/>
      <c r="B37" s="12" t="n"/>
      <c r="C37" s="13" t="n"/>
      <c r="D37" s="14" t="n"/>
      <c r="E37" s="15">
        <f>IF(OR(C37="",N(D37)=0),"",C37/D37)</f>
        <v/>
      </c>
      <c r="F37" s="12" t="n"/>
      <c r="G37" s="16">
        <f>IF(OR(E37="",F37=""),"",E37*F37)</f>
        <v/>
      </c>
    </row>
    <row r="38">
      <c r="A38" s="12" t="n"/>
      <c r="B38" s="12" t="n"/>
      <c r="C38" s="13" t="n"/>
      <c r="D38" s="14" t="n"/>
      <c r="E38" s="15">
        <f>IF(OR(C38="",N(D38)=0),"",C38/D38)</f>
        <v/>
      </c>
      <c r="F38" s="12" t="n"/>
      <c r="G38" s="16">
        <f>IF(OR(E38="",F38=""),"",E38*F38)</f>
        <v/>
      </c>
    </row>
    <row r="39">
      <c r="A39" s="12" t="n"/>
      <c r="B39" s="12" t="n"/>
      <c r="C39" s="13" t="n"/>
      <c r="D39" s="14" t="n"/>
      <c r="E39" s="15">
        <f>IF(OR(C39="",N(D39)=0),"",C39/D39)</f>
        <v/>
      </c>
      <c r="F39" s="12" t="n"/>
      <c r="G39" s="16">
        <f>IF(OR(E39="",F39=""),"",E39*F39)</f>
        <v/>
      </c>
    </row>
    <row r="40">
      <c r="A40" s="12" t="n"/>
      <c r="B40" s="12" t="n"/>
      <c r="C40" s="13" t="n"/>
      <c r="D40" s="14" t="n"/>
      <c r="E40" s="15">
        <f>IF(OR(C40="",N(D40)=0),"",C40/D40)</f>
        <v/>
      </c>
      <c r="F40" s="12" t="n"/>
      <c r="G40" s="16">
        <f>IF(OR(E40="",F40=""),"",E40*F40)</f>
        <v/>
      </c>
    </row>
    <row r="41">
      <c r="A41" s="12" t="n"/>
      <c r="B41" s="12" t="n"/>
      <c r="C41" s="13" t="n"/>
      <c r="D41" s="14" t="n"/>
      <c r="E41" s="15">
        <f>IF(OR(C41="",N(D41)=0),"",C41/D41)</f>
        <v/>
      </c>
      <c r="F41" s="12" t="n"/>
      <c r="G41" s="16">
        <f>IF(OR(E41="",F41=""),"",E41*F41)</f>
        <v/>
      </c>
    </row>
    <row r="43" ht="28" customHeight="1">
      <c r="A43" s="17" t="inlineStr">
        <is>
          <t>Rendimiento: la parte del insumo que llega al plato. Si de 1 kg de lomo quedan 850 g limpios, el rendimiento es 85 %. La cantidad por receta va en la misma unidad de compra (0,180 kg, no 180 g).</t>
        </is>
      </c>
    </row>
  </sheetData>
  <mergeCells count="4">
    <mergeCell ref="A1:J1"/>
    <mergeCell ref="A43:J43"/>
    <mergeCell ref="B4:D4"/>
    <mergeCell ref="A2:J2"/>
  </mergeCells>
  <conditionalFormatting sqref="J7">
    <cfRule type="expression" priority="1" dxfId="0">
      <formula>J7&gt;$B$8</formula>
    </cfRule>
  </conditionalFormatting>
  <dataValidations count="2">
    <dataValidation sqref="B7" showDropDown="0" showInputMessage="0" showErrorMessage="0" allowBlank="0" error="Escribe la tasa como porcentaje: 18 % o 10,5 %." type="decimal" operator="between">
      <formula1>0</formula1>
      <formula2>0.18</formula2>
    </dataValidation>
    <dataValidation sqref="D12:D41" showDropDown="0" showInputMessage="0" showErrorMessage="0" allowBlank="1" error="El rendimiento va entre 1 % y 100 %." type="decimal" operator="between">
      <formula1>0.01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7" customWidth="1" min="3" max="3"/>
    <col width="15" customWidth="1" min="4" max="4"/>
    <col width="13" customWidth="1" min="5" max="5"/>
    <col width="16" customWidth="1" min="6" max="6"/>
  </cols>
  <sheetData>
    <row r="1">
      <c r="A1" s="1" t="inlineStr">
        <is>
          <t>FOOD COST DE TU CARTA</t>
        </is>
      </c>
    </row>
    <row r="2" ht="30" customHeight="1">
      <c r="A2" s="2" t="inlineStr">
        <is>
          <t>Un plato por fila: el costo por porción sale de su hoja de costo. Se pinta de rojo el plato que supera tu food cost objetivo.</t>
        </is>
      </c>
    </row>
    <row r="4">
      <c r="A4" s="18" t="inlineStr">
        <is>
          <t>IGV</t>
        </is>
      </c>
      <c r="B4" s="8">
        <f>'Costo del plato'!B7</f>
        <v>0.18</v>
      </c>
    </row>
    <row r="5">
      <c r="A5" s="18" t="inlineStr">
        <is>
          <t>Food cost objetivo</t>
        </is>
      </c>
      <c r="B5" s="10">
        <f>'Costo del plato'!B8</f>
        <v>0.3</v>
      </c>
    </row>
    <row r="7" ht="32" customHeight="1">
      <c r="A7" s="11" t="inlineStr">
        <is>
          <t>Plato</t>
        </is>
      </c>
      <c r="B7" s="11" t="inlineStr">
        <is>
          <t>Costo por porción</t>
        </is>
      </c>
      <c r="C7" s="11" t="inlineStr">
        <is>
          <t>Precio en carta (con IGV)</t>
        </is>
      </c>
      <c r="D7" s="11" t="inlineStr">
        <is>
          <t>Precio sin IGV</t>
        </is>
      </c>
      <c r="E7" s="11" t="inlineStr">
        <is>
          <t>Food cost</t>
        </is>
      </c>
      <c r="F7" s="11" t="inlineStr">
        <is>
          <t>Margen bruto</t>
        </is>
      </c>
    </row>
    <row r="8">
      <c r="A8" s="12" t="inlineStr">
        <is>
          <t>Lomo saltado</t>
        </is>
      </c>
      <c r="B8" s="13">
        <f>'Costo del plato'!J5</f>
        <v>14.05</v>
      </c>
      <c r="C8" s="13" t="n">
        <v>48</v>
      </c>
      <c r="D8" s="16">
        <f>IF(C8="","",C8/(1+$B$4))</f>
        <v>40.6779661017</v>
      </c>
      <c r="E8" s="19">
        <f>IF(OR(B8="",D8="",N(D8)=0),"",B8/D8)</f>
        <v>0.3453958333</v>
      </c>
      <c r="F8" s="16">
        <f>IF(OR(B8="",D8=""),"",D8-B8)</f>
        <v>26.6279661017</v>
      </c>
    </row>
    <row r="9">
      <c r="A9" s="12" t="inlineStr">
        <is>
          <t>Ají de gallina</t>
        </is>
      </c>
      <c r="B9" s="13" t="n">
        <v>7.2</v>
      </c>
      <c r="C9" s="13" t="n">
        <v>32</v>
      </c>
      <c r="D9" s="16">
        <f>IF(C9="","",C9/(1+$B$4))</f>
        <v>27.1186440678</v>
      </c>
      <c r="E9" s="19">
        <f>IF(OR(B9="",D9="",N(D9)=0),"",B9/D9)</f>
        <v>0.2655</v>
      </c>
      <c r="F9" s="16">
        <f>IF(OR(B9="",D9=""),"",D9-B9)</f>
        <v>19.9186440678</v>
      </c>
    </row>
    <row r="10">
      <c r="A10" s="12" t="inlineStr">
        <is>
          <t>Ceviche de pescado</t>
        </is>
      </c>
      <c r="B10" s="13" t="n">
        <v>11.8</v>
      </c>
      <c r="C10" s="13" t="n">
        <v>38</v>
      </c>
      <c r="D10" s="16">
        <f>IF(C10="","",C10/(1+$B$4))</f>
        <v>32.2033898305</v>
      </c>
      <c r="E10" s="19">
        <f>IF(OR(B10="",D10="",N(D10)=0),"",B10/D10)</f>
        <v>0.3664210526</v>
      </c>
      <c r="F10" s="16">
        <f>IF(OR(B10="",D10=""),"",D10-B10)</f>
        <v>20.4033898305</v>
      </c>
    </row>
    <row r="11">
      <c r="A11" s="12" t="inlineStr">
        <is>
          <t>Arroz chaufa de pollo</t>
        </is>
      </c>
      <c r="B11" s="13" t="n">
        <v>6.4</v>
      </c>
      <c r="C11" s="13" t="n">
        <v>28</v>
      </c>
      <c r="D11" s="16">
        <f>IF(C11="","",C11/(1+$B$4))</f>
        <v>23.7288135593</v>
      </c>
      <c r="E11" s="19">
        <f>IF(OR(B11="",D11="",N(D11)=0),"",B11/D11)</f>
        <v>0.2697142857</v>
      </c>
      <c r="F11" s="16">
        <f>IF(OR(B11="",D11=""),"",D11-B11)</f>
        <v>17.3288135593</v>
      </c>
    </row>
    <row r="12">
      <c r="A12" s="12" t="inlineStr">
        <is>
          <t>Chicha morada (jarra)</t>
        </is>
      </c>
      <c r="B12" s="13" t="n">
        <v>3.1</v>
      </c>
      <c r="C12" s="13" t="n">
        <v>15</v>
      </c>
      <c r="D12" s="16">
        <f>IF(C12="","",C12/(1+$B$4))</f>
        <v>12.7118644068</v>
      </c>
      <c r="E12" s="19">
        <f>IF(OR(B12="",D12="",N(D12)=0),"",B12/D12)</f>
        <v>0.2438666667</v>
      </c>
      <c r="F12" s="16">
        <f>IF(OR(B12="",D12=""),"",D12-B12)</f>
        <v>9.6118644068</v>
      </c>
    </row>
    <row r="13">
      <c r="A13" s="12" t="n"/>
      <c r="B13" s="13" t="n"/>
      <c r="C13" s="13" t="n"/>
      <c r="D13" s="16">
        <f>IF(C13="","",C13/(1+$B$4))</f>
        <v/>
      </c>
      <c r="E13" s="19">
        <f>IF(OR(B13="",D13="",N(D13)=0),"",B13/D13)</f>
        <v/>
      </c>
      <c r="F13" s="16">
        <f>IF(OR(B13="",D13=""),"",D13-B13)</f>
        <v/>
      </c>
    </row>
    <row r="14">
      <c r="A14" s="12" t="n"/>
      <c r="B14" s="13" t="n"/>
      <c r="C14" s="13" t="n"/>
      <c r="D14" s="16">
        <f>IF(C14="","",C14/(1+$B$4))</f>
        <v/>
      </c>
      <c r="E14" s="19">
        <f>IF(OR(B14="",D14="",N(D14)=0),"",B14/D14)</f>
        <v/>
      </c>
      <c r="F14" s="16">
        <f>IF(OR(B14="",D14=""),"",D14-B14)</f>
        <v/>
      </c>
    </row>
    <row r="15">
      <c r="A15" s="12" t="n"/>
      <c r="B15" s="13" t="n"/>
      <c r="C15" s="13" t="n"/>
      <c r="D15" s="16">
        <f>IF(C15="","",C15/(1+$B$4))</f>
        <v/>
      </c>
      <c r="E15" s="19">
        <f>IF(OR(B15="",D15="",N(D15)=0),"",B15/D15)</f>
        <v/>
      </c>
      <c r="F15" s="16">
        <f>IF(OR(B15="",D15=""),"",D15-B15)</f>
        <v/>
      </c>
    </row>
    <row r="16">
      <c r="A16" s="12" t="n"/>
      <c r="B16" s="13" t="n"/>
      <c r="C16" s="13" t="n"/>
      <c r="D16" s="16">
        <f>IF(C16="","",C16/(1+$B$4))</f>
        <v/>
      </c>
      <c r="E16" s="19">
        <f>IF(OR(B16="",D16="",N(D16)=0),"",B16/D16)</f>
        <v/>
      </c>
      <c r="F16" s="16">
        <f>IF(OR(B16="",D16=""),"",D16-B16)</f>
        <v/>
      </c>
    </row>
    <row r="17">
      <c r="A17" s="12" t="n"/>
      <c r="B17" s="13" t="n"/>
      <c r="C17" s="13" t="n"/>
      <c r="D17" s="16">
        <f>IF(C17="","",C17/(1+$B$4))</f>
        <v/>
      </c>
      <c r="E17" s="19">
        <f>IF(OR(B17="",D17="",N(D17)=0),"",B17/D17)</f>
        <v/>
      </c>
      <c r="F17" s="16">
        <f>IF(OR(B17="",D17=""),"",D17-B17)</f>
        <v/>
      </c>
    </row>
    <row r="18">
      <c r="A18" s="12" t="n"/>
      <c r="B18" s="13" t="n"/>
      <c r="C18" s="13" t="n"/>
      <c r="D18" s="16">
        <f>IF(C18="","",C18/(1+$B$4))</f>
        <v/>
      </c>
      <c r="E18" s="19">
        <f>IF(OR(B18="",D18="",N(D18)=0),"",B18/D18)</f>
        <v/>
      </c>
      <c r="F18" s="16">
        <f>IF(OR(B18="",D18=""),"",D18-B18)</f>
        <v/>
      </c>
    </row>
    <row r="19">
      <c r="A19" s="12" t="n"/>
      <c r="B19" s="13" t="n"/>
      <c r="C19" s="13" t="n"/>
      <c r="D19" s="16">
        <f>IF(C19="","",C19/(1+$B$4))</f>
        <v/>
      </c>
      <c r="E19" s="19">
        <f>IF(OR(B19="",D19="",N(D19)=0),"",B19/D19)</f>
        <v/>
      </c>
      <c r="F19" s="16">
        <f>IF(OR(B19="",D19=""),"",D19-B19)</f>
        <v/>
      </c>
    </row>
    <row r="20">
      <c r="A20" s="12" t="n"/>
      <c r="B20" s="13" t="n"/>
      <c r="C20" s="13" t="n"/>
      <c r="D20" s="16">
        <f>IF(C20="","",C20/(1+$B$4))</f>
        <v/>
      </c>
      <c r="E20" s="19">
        <f>IF(OR(B20="",D20="",N(D20)=0),"",B20/D20)</f>
        <v/>
      </c>
      <c r="F20" s="16">
        <f>IF(OR(B20="",D20=""),"",D20-B20)</f>
        <v/>
      </c>
    </row>
    <row r="21">
      <c r="A21" s="12" t="n"/>
      <c r="B21" s="13" t="n"/>
      <c r="C21" s="13" t="n"/>
      <c r="D21" s="16">
        <f>IF(C21="","",C21/(1+$B$4))</f>
        <v/>
      </c>
      <c r="E21" s="19">
        <f>IF(OR(B21="",D21="",N(D21)=0),"",B21/D21)</f>
        <v/>
      </c>
      <c r="F21" s="16">
        <f>IF(OR(B21="",D21=""),"",D21-B21)</f>
        <v/>
      </c>
    </row>
    <row r="22">
      <c r="A22" s="12" t="n"/>
      <c r="B22" s="13" t="n"/>
      <c r="C22" s="13" t="n"/>
      <c r="D22" s="16">
        <f>IF(C22="","",C22/(1+$B$4))</f>
        <v/>
      </c>
      <c r="E22" s="19">
        <f>IF(OR(B22="",D22="",N(D22)=0),"",B22/D22)</f>
        <v/>
      </c>
      <c r="F22" s="16">
        <f>IF(OR(B22="",D22=""),"",D22-B22)</f>
        <v/>
      </c>
    </row>
    <row r="23">
      <c r="A23" s="12" t="n"/>
      <c r="B23" s="13" t="n"/>
      <c r="C23" s="13" t="n"/>
      <c r="D23" s="16">
        <f>IF(C23="","",C23/(1+$B$4))</f>
        <v/>
      </c>
      <c r="E23" s="19">
        <f>IF(OR(B23="",D23="",N(D23)=0),"",B23/D23)</f>
        <v/>
      </c>
      <c r="F23" s="16">
        <f>IF(OR(B23="",D23=""),"",D23-B23)</f>
        <v/>
      </c>
    </row>
    <row r="24">
      <c r="A24" s="12" t="n"/>
      <c r="B24" s="13" t="n"/>
      <c r="C24" s="13" t="n"/>
      <c r="D24" s="16">
        <f>IF(C24="","",C24/(1+$B$4))</f>
        <v/>
      </c>
      <c r="E24" s="19">
        <f>IF(OR(B24="",D24="",N(D24)=0),"",B24/D24)</f>
        <v/>
      </c>
      <c r="F24" s="16">
        <f>IF(OR(B24="",D24=""),"",D24-B24)</f>
        <v/>
      </c>
    </row>
    <row r="25">
      <c r="A25" s="12" t="n"/>
      <c r="B25" s="13" t="n"/>
      <c r="C25" s="13" t="n"/>
      <c r="D25" s="16">
        <f>IF(C25="","",C25/(1+$B$4))</f>
        <v/>
      </c>
      <c r="E25" s="19">
        <f>IF(OR(B25="",D25="",N(D25)=0),"",B25/D25)</f>
        <v/>
      </c>
      <c r="F25" s="16">
        <f>IF(OR(B25="",D25=""),"",D25-B25)</f>
        <v/>
      </c>
    </row>
    <row r="26">
      <c r="A26" s="12" t="n"/>
      <c r="B26" s="13" t="n"/>
      <c r="C26" s="13" t="n"/>
      <c r="D26" s="16">
        <f>IF(C26="","",C26/(1+$B$4))</f>
        <v/>
      </c>
      <c r="E26" s="19">
        <f>IF(OR(B26="",D26="",N(D26)=0),"",B26/D26)</f>
        <v/>
      </c>
      <c r="F26" s="16">
        <f>IF(OR(B26="",D26=""),"",D26-B26)</f>
        <v/>
      </c>
    </row>
    <row r="27">
      <c r="A27" s="12" t="n"/>
      <c r="B27" s="13" t="n"/>
      <c r="C27" s="13" t="n"/>
      <c r="D27" s="16">
        <f>IF(C27="","",C27/(1+$B$4))</f>
        <v/>
      </c>
      <c r="E27" s="19">
        <f>IF(OR(B27="",D27="",N(D27)=0),"",B27/D27)</f>
        <v/>
      </c>
      <c r="F27" s="16">
        <f>IF(OR(B27="",D27=""),"",D27-B27)</f>
        <v/>
      </c>
    </row>
    <row r="28">
      <c r="A28" s="12" t="n"/>
      <c r="B28" s="13" t="n"/>
      <c r="C28" s="13" t="n"/>
      <c r="D28" s="16">
        <f>IF(C28="","",C28/(1+$B$4))</f>
        <v/>
      </c>
      <c r="E28" s="19">
        <f>IF(OR(B28="",D28="",N(D28)=0),"",B28/D28)</f>
        <v/>
      </c>
      <c r="F28" s="16">
        <f>IF(OR(B28="",D28=""),"",D28-B28)</f>
        <v/>
      </c>
    </row>
    <row r="29">
      <c r="A29" s="12" t="n"/>
      <c r="B29" s="13" t="n"/>
      <c r="C29" s="13" t="n"/>
      <c r="D29" s="16">
        <f>IF(C29="","",C29/(1+$B$4))</f>
        <v/>
      </c>
      <c r="E29" s="19">
        <f>IF(OR(B29="",D29="",N(D29)=0),"",B29/D29)</f>
        <v/>
      </c>
      <c r="F29" s="16">
        <f>IF(OR(B29="",D29=""),"",D29-B29)</f>
        <v/>
      </c>
    </row>
    <row r="30">
      <c r="A30" s="12" t="n"/>
      <c r="B30" s="13" t="n"/>
      <c r="C30" s="13" t="n"/>
      <c r="D30" s="16">
        <f>IF(C30="","",C30/(1+$B$4))</f>
        <v/>
      </c>
      <c r="E30" s="19">
        <f>IF(OR(B30="",D30="",N(D30)=0),"",B30/D30)</f>
        <v/>
      </c>
      <c r="F30" s="16">
        <f>IF(OR(B30="",D30=""),"",D30-B30)</f>
        <v/>
      </c>
    </row>
    <row r="31">
      <c r="A31" s="12" t="n"/>
      <c r="B31" s="13" t="n"/>
      <c r="C31" s="13" t="n"/>
      <c r="D31" s="16">
        <f>IF(C31="","",C31/(1+$B$4))</f>
        <v/>
      </c>
      <c r="E31" s="19">
        <f>IF(OR(B31="",D31="",N(D31)=0),"",B31/D31)</f>
        <v/>
      </c>
      <c r="F31" s="16">
        <f>IF(OR(B31="",D31=""),"",D31-B31)</f>
        <v/>
      </c>
    </row>
    <row r="32">
      <c r="A32" s="12" t="n"/>
      <c r="B32" s="13" t="n"/>
      <c r="C32" s="13" t="n"/>
      <c r="D32" s="16">
        <f>IF(C32="","",C32/(1+$B$4))</f>
        <v/>
      </c>
      <c r="E32" s="19">
        <f>IF(OR(B32="",D32="",N(D32)=0),"",B32/D32)</f>
        <v/>
      </c>
      <c r="F32" s="16">
        <f>IF(OR(B32="",D32=""),"",D32-B32)</f>
        <v/>
      </c>
    </row>
    <row r="33">
      <c r="A33" s="12" t="n"/>
      <c r="B33" s="13" t="n"/>
      <c r="C33" s="13" t="n"/>
      <c r="D33" s="16">
        <f>IF(C33="","",C33/(1+$B$4))</f>
        <v/>
      </c>
      <c r="E33" s="19">
        <f>IF(OR(B33="",D33="",N(D33)=0),"",B33/D33)</f>
        <v/>
      </c>
      <c r="F33" s="16">
        <f>IF(OR(B33="",D33=""),"",D33-B33)</f>
        <v/>
      </c>
    </row>
    <row r="34">
      <c r="A34" s="12" t="n"/>
      <c r="B34" s="13" t="n"/>
      <c r="C34" s="13" t="n"/>
      <c r="D34" s="16">
        <f>IF(C34="","",C34/(1+$B$4))</f>
        <v/>
      </c>
      <c r="E34" s="19">
        <f>IF(OR(B34="",D34="",N(D34)=0),"",B34/D34)</f>
        <v/>
      </c>
      <c r="F34" s="16">
        <f>IF(OR(B34="",D34=""),"",D34-B34)</f>
        <v/>
      </c>
    </row>
    <row r="35">
      <c r="A35" s="12" t="n"/>
      <c r="B35" s="13" t="n"/>
      <c r="C35" s="13" t="n"/>
      <c r="D35" s="16">
        <f>IF(C35="","",C35/(1+$B$4))</f>
        <v/>
      </c>
      <c r="E35" s="19">
        <f>IF(OR(B35="",D35="",N(D35)=0),"",B35/D35)</f>
        <v/>
      </c>
      <c r="F35" s="16">
        <f>IF(OR(B35="",D35=""),"",D35-B35)</f>
        <v/>
      </c>
    </row>
    <row r="36">
      <c r="A36" s="12" t="n"/>
      <c r="B36" s="13" t="n"/>
      <c r="C36" s="13" t="n"/>
      <c r="D36" s="16">
        <f>IF(C36="","",C36/(1+$B$4))</f>
        <v/>
      </c>
      <c r="E36" s="19">
        <f>IF(OR(B36="",D36="",N(D36)=0),"",B36/D36)</f>
        <v/>
      </c>
      <c r="F36" s="16">
        <f>IF(OR(B36="",D36=""),"",D36-B36)</f>
        <v/>
      </c>
    </row>
    <row r="37">
      <c r="A37" s="12" t="n"/>
      <c r="B37" s="13" t="n"/>
      <c r="C37" s="13" t="n"/>
      <c r="D37" s="16">
        <f>IF(C37="","",C37/(1+$B$4))</f>
        <v/>
      </c>
      <c r="E37" s="19">
        <f>IF(OR(B37="",D37="",N(D37)=0),"",B37/D37)</f>
        <v/>
      </c>
      <c r="F37" s="16">
        <f>IF(OR(B37="",D37=""),"",D37-B37)</f>
        <v/>
      </c>
    </row>
    <row r="38">
      <c r="A38" s="12" t="n"/>
      <c r="B38" s="13" t="n"/>
      <c r="C38" s="13" t="n"/>
      <c r="D38" s="16">
        <f>IF(C38="","",C38/(1+$B$4))</f>
        <v/>
      </c>
      <c r="E38" s="19">
        <f>IF(OR(B38="",D38="",N(D38)=0),"",B38/D38)</f>
        <v/>
      </c>
      <c r="F38" s="16">
        <f>IF(OR(B38="",D38=""),"",D38-B38)</f>
        <v/>
      </c>
    </row>
    <row r="39">
      <c r="A39" s="12" t="n"/>
      <c r="B39" s="13" t="n"/>
      <c r="C39" s="13" t="n"/>
      <c r="D39" s="16">
        <f>IF(C39="","",C39/(1+$B$4))</f>
        <v/>
      </c>
      <c r="E39" s="19">
        <f>IF(OR(B39="",D39="",N(D39)=0),"",B39/D39)</f>
        <v/>
      </c>
      <c r="F39" s="16">
        <f>IF(OR(B39="",D39=""),"",D39-B39)</f>
        <v/>
      </c>
    </row>
    <row r="40">
      <c r="A40" s="12" t="n"/>
      <c r="B40" s="13" t="n"/>
      <c r="C40" s="13" t="n"/>
      <c r="D40" s="16">
        <f>IF(C40="","",C40/(1+$B$4))</f>
        <v/>
      </c>
      <c r="E40" s="19">
        <f>IF(OR(B40="",D40="",N(D40)=0),"",B40/D40)</f>
        <v/>
      </c>
      <c r="F40" s="16">
        <f>IF(OR(B40="",D40=""),"",D40-B40)</f>
        <v/>
      </c>
    </row>
    <row r="41">
      <c r="A41" s="12" t="n"/>
      <c r="B41" s="13" t="n"/>
      <c r="C41" s="13" t="n"/>
      <c r="D41" s="16">
        <f>IF(C41="","",C41/(1+$B$4))</f>
        <v/>
      </c>
      <c r="E41" s="19">
        <f>IF(OR(B41="",D41="",N(D41)=0),"",B41/D41)</f>
        <v/>
      </c>
      <c r="F41" s="16">
        <f>IF(OR(B41="",D41=""),"",D41-B41)</f>
        <v/>
      </c>
    </row>
    <row r="42">
      <c r="A42" s="12" t="n"/>
      <c r="B42" s="13" t="n"/>
      <c r="C42" s="13" t="n"/>
      <c r="D42" s="16">
        <f>IF(C42="","",C42/(1+$B$4))</f>
        <v/>
      </c>
      <c r="E42" s="19">
        <f>IF(OR(B42="",D42="",N(D42)=0),"",B42/D42)</f>
        <v/>
      </c>
      <c r="F42" s="16">
        <f>IF(OR(B42="",D42=""),"",D42-B42)</f>
        <v/>
      </c>
    </row>
    <row r="43">
      <c r="A43" s="12" t="n"/>
      <c r="B43" s="13" t="n"/>
      <c r="C43" s="13" t="n"/>
      <c r="D43" s="16">
        <f>IF(C43="","",C43/(1+$B$4))</f>
        <v/>
      </c>
      <c r="E43" s="19">
        <f>IF(OR(B43="",D43="",N(D43)=0),"",B43/D43)</f>
        <v/>
      </c>
      <c r="F43" s="16">
        <f>IF(OR(B43="",D43=""),"",D43-B43)</f>
        <v/>
      </c>
    </row>
    <row r="44">
      <c r="A44" s="12" t="n"/>
      <c r="B44" s="13" t="n"/>
      <c r="C44" s="13" t="n"/>
      <c r="D44" s="16">
        <f>IF(C44="","",C44/(1+$B$4))</f>
        <v/>
      </c>
      <c r="E44" s="19">
        <f>IF(OR(B44="",D44="",N(D44)=0),"",B44/D44)</f>
        <v/>
      </c>
      <c r="F44" s="16">
        <f>IF(OR(B44="",D44=""),"",D44-B44)</f>
        <v/>
      </c>
    </row>
    <row r="45">
      <c r="A45" s="12" t="n"/>
      <c r="B45" s="13" t="n"/>
      <c r="C45" s="13" t="n"/>
      <c r="D45" s="16">
        <f>IF(C45="","",C45/(1+$B$4))</f>
        <v/>
      </c>
      <c r="E45" s="19">
        <f>IF(OR(B45="",D45="",N(D45)=0),"",B45/D45)</f>
        <v/>
      </c>
      <c r="F45" s="16">
        <f>IF(OR(B45="",D45=""),"",D45-B45)</f>
        <v/>
      </c>
    </row>
    <row r="46">
      <c r="A46" s="12" t="n"/>
      <c r="B46" s="13" t="n"/>
      <c r="C46" s="13" t="n"/>
      <c r="D46" s="16">
        <f>IF(C46="","",C46/(1+$B$4))</f>
        <v/>
      </c>
      <c r="E46" s="19">
        <f>IF(OR(B46="",D46="",N(D46)=0),"",B46/D46)</f>
        <v/>
      </c>
      <c r="F46" s="16">
        <f>IF(OR(B46="",D46=""),"",D46-B46)</f>
        <v/>
      </c>
    </row>
    <row r="47">
      <c r="A47" s="12" t="n"/>
      <c r="B47" s="13" t="n"/>
      <c r="C47" s="13" t="n"/>
      <c r="D47" s="16">
        <f>IF(C47="","",C47/(1+$B$4))</f>
        <v/>
      </c>
      <c r="E47" s="19">
        <f>IF(OR(B47="",D47="",N(D47)=0),"",B47/D47)</f>
        <v/>
      </c>
      <c r="F47" s="16">
        <f>IF(OR(B47="",D47=""),"",D47-B47)</f>
        <v/>
      </c>
    </row>
    <row r="48">
      <c r="A48" s="12" t="n"/>
      <c r="B48" s="13" t="n"/>
      <c r="C48" s="13" t="n"/>
      <c r="D48" s="16">
        <f>IF(C48="","",C48/(1+$B$4))</f>
        <v/>
      </c>
      <c r="E48" s="19">
        <f>IF(OR(B48="",D48="",N(D48)=0),"",B48/D48)</f>
        <v/>
      </c>
      <c r="F48" s="16">
        <f>IF(OR(B48="",D48=""),"",D48-B48)</f>
        <v/>
      </c>
    </row>
    <row r="49">
      <c r="A49" s="12" t="n"/>
      <c r="B49" s="13" t="n"/>
      <c r="C49" s="13" t="n"/>
      <c r="D49" s="16">
        <f>IF(C49="","",C49/(1+$B$4))</f>
        <v/>
      </c>
      <c r="E49" s="19">
        <f>IF(OR(B49="",D49="",N(D49)=0),"",B49/D49)</f>
        <v/>
      </c>
      <c r="F49" s="16">
        <f>IF(OR(B49="",D49=""),"",D49-B49)</f>
        <v/>
      </c>
    </row>
    <row r="50">
      <c r="A50" s="12" t="n"/>
      <c r="B50" s="13" t="n"/>
      <c r="C50" s="13" t="n"/>
      <c r="D50" s="16">
        <f>IF(C50="","",C50/(1+$B$4))</f>
        <v/>
      </c>
      <c r="E50" s="19">
        <f>IF(OR(B50="",D50="",N(D50)=0),"",B50/D50)</f>
        <v/>
      </c>
      <c r="F50" s="16">
        <f>IF(OR(B50="",D50=""),"",D50-B50)</f>
        <v/>
      </c>
    </row>
    <row r="51">
      <c r="A51" s="12" t="n"/>
      <c r="B51" s="13" t="n"/>
      <c r="C51" s="13" t="n"/>
      <c r="D51" s="16">
        <f>IF(C51="","",C51/(1+$B$4))</f>
        <v/>
      </c>
      <c r="E51" s="19">
        <f>IF(OR(B51="",D51="",N(D51)=0),"",B51/D51)</f>
        <v/>
      </c>
      <c r="F51" s="16">
        <f>IF(OR(B51="",D51=""),"",D51-B51)</f>
        <v/>
      </c>
    </row>
    <row r="52">
      <c r="A52" s="12" t="n"/>
      <c r="B52" s="13" t="n"/>
      <c r="C52" s="13" t="n"/>
      <c r="D52" s="16">
        <f>IF(C52="","",C52/(1+$B$4))</f>
        <v/>
      </c>
      <c r="E52" s="19">
        <f>IF(OR(B52="",D52="",N(D52)=0),"",B52/D52)</f>
        <v/>
      </c>
      <c r="F52" s="16">
        <f>IF(OR(B52="",D52=""),"",D52-B52)</f>
        <v/>
      </c>
    </row>
    <row r="53">
      <c r="A53" s="12" t="n"/>
      <c r="B53" s="13" t="n"/>
      <c r="C53" s="13" t="n"/>
      <c r="D53" s="16">
        <f>IF(C53="","",C53/(1+$B$4))</f>
        <v/>
      </c>
      <c r="E53" s="19">
        <f>IF(OR(B53="",D53="",N(D53)=0),"",B53/D53)</f>
        <v/>
      </c>
      <c r="F53" s="16">
        <f>IF(OR(B53="",D53=""),"",D53-B53)</f>
        <v/>
      </c>
    </row>
    <row r="54">
      <c r="A54" s="12" t="n"/>
      <c r="B54" s="13" t="n"/>
      <c r="C54" s="13" t="n"/>
      <c r="D54" s="16">
        <f>IF(C54="","",C54/(1+$B$4))</f>
        <v/>
      </c>
      <c r="E54" s="19">
        <f>IF(OR(B54="",D54="",N(D54)=0),"",B54/D54)</f>
        <v/>
      </c>
      <c r="F54" s="16">
        <f>IF(OR(B54="",D54=""),"",D54-B54)</f>
        <v/>
      </c>
    </row>
    <row r="55">
      <c r="A55" s="12" t="n"/>
      <c r="B55" s="13" t="n"/>
      <c r="C55" s="13" t="n"/>
      <c r="D55" s="16">
        <f>IF(C55="","",C55/(1+$B$4))</f>
        <v/>
      </c>
      <c r="E55" s="19">
        <f>IF(OR(B55="",D55="",N(D55)=0),"",B55/D55)</f>
        <v/>
      </c>
      <c r="F55" s="16">
        <f>IF(OR(B55="",D55=""),"",D55-B55)</f>
        <v/>
      </c>
    </row>
    <row r="56">
      <c r="A56" s="12" t="n"/>
      <c r="B56" s="13" t="n"/>
      <c r="C56" s="13" t="n"/>
      <c r="D56" s="16">
        <f>IF(C56="","",C56/(1+$B$4))</f>
        <v/>
      </c>
      <c r="E56" s="19">
        <f>IF(OR(B56="",D56="",N(D56)=0),"",B56/D56)</f>
        <v/>
      </c>
      <c r="F56" s="16">
        <f>IF(OR(B56="",D56=""),"",D56-B56)</f>
        <v/>
      </c>
    </row>
    <row r="57">
      <c r="A57" s="12" t="n"/>
      <c r="B57" s="13" t="n"/>
      <c r="C57" s="13" t="n"/>
      <c r="D57" s="16">
        <f>IF(C57="","",C57/(1+$B$4))</f>
        <v/>
      </c>
      <c r="E57" s="19">
        <f>IF(OR(B57="",D57="",N(D57)=0),"",B57/D57)</f>
        <v/>
      </c>
      <c r="F57" s="16">
        <f>IF(OR(B57="",D57=""),"",D57-B57)</f>
        <v/>
      </c>
    </row>
  </sheetData>
  <mergeCells count="2">
    <mergeCell ref="A2:F2"/>
    <mergeCell ref="A1:F1"/>
  </mergeCells>
  <conditionalFormatting sqref="E8:E57">
    <cfRule type="expression" priority="1" dxfId="0">
      <formula>AND(E8&lt;&gt;"",E8&gt;$B$5)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0" t="inlineStr">
        <is>
          <t>CÓMO USAR ESTA PLANTILLA</t>
        </is>
      </c>
    </row>
    <row r="2"/>
    <row r="3" ht="51.9" customHeight="1">
      <c r="B3" s="21" t="inlineStr">
        <is>
          <t>1. Hoja Costo del plato: una copia por plato (clic derecho en la pestaña, Mover o copiar, Crear una copia). Escribe el nombre del plato, cuántas porciones rinde la receta, el precio en carta, la tasa de IGV y tu food cost objetivo.</t>
        </is>
      </c>
    </row>
    <row r="4" ht="35.9" customHeight="1">
      <c r="B4" s="21" t="inlineStr">
        <is>
          <t>2. Por cada insumo anota la unidad en que lo compras (kg, L, unidad), el precio de compra sin IGV, el rendimiento y la cantidad que usa la receta en esa misma unidad.</t>
        </is>
      </c>
    </row>
    <row r="5" ht="35.9" customHeight="1">
      <c r="B5" s="21" t="inlineStr">
        <is>
          <t>3. Rendimiento: lo que queda útil del insumo después de limpiarlo, pelarlo o porcionarlo. Pesa antes y después: si 1 kg de papa queda en 800 g pelada, el rendimiento es 80 %. Si no hay merma, 100 %.</t>
        </is>
      </c>
    </row>
    <row r="6" ht="35.9" customHeight="1">
      <c r="B6" s="21" t="inlineStr">
        <is>
          <t>4. La hoja calcula el costo por porción, el food cost sobre el precio sin IGV, el margen bruto y el precio sugerido para llegar a tu food cost objetivo.</t>
        </is>
      </c>
    </row>
    <row r="7" ht="35.9" customHeight="1">
      <c r="B7" s="21" t="inlineStr">
        <is>
          <t>5. Hoja Carta: copia el costo por porción de cada hoja de costo y el precio en carta. El food cost que supera tu objetivo se pinta de rojo.</t>
        </is>
      </c>
    </row>
    <row r="8">
      <c r="B8" s="21" t="inlineStr"/>
    </row>
    <row r="9" ht="51.9" customHeight="1">
      <c r="B9" s="21" t="inlineStr">
        <is>
          <t>IGV: 18 % es la tasa general. En 2026, las micro y pequeñas empresas cuyo rubro principal es restaurantes pueden aplicar 10,5 % (Ley 31556, prorrogada por la Ley 32219). El food cost se calcula sobre el precio sin IGV, porque el impuesto no es tuyo.</t>
        </is>
      </c>
    </row>
    <row r="10">
      <c r="B10" s="21" t="inlineStr"/>
    </row>
    <row r="11" ht="19.9" customHeight="1">
      <c r="B11" s="21" t="inlineStr">
        <is>
          <t>Las filas precargadas son el ejemplo de la guía: escribe encima con tus datos.</t>
        </is>
      </c>
    </row>
    <row r="12">
      <c r="B12" s="21" t="inlineStr"/>
    </row>
    <row r="13" ht="19.9" customHeight="1">
      <c r="B13" s="21" t="inlineStr">
        <is>
          <t>Guía completa: https://scrampi.com/blog/como-calcular-costo-de-un-plato/</t>
        </is>
      </c>
    </row>
    <row r="14">
      <c r="B14" s="21" t="inlineStr"/>
    </row>
    <row r="15" ht="19.9" customHeight="1">
      <c r="B15" s="21" t="inlineStr">
        <is>
          <t>Plantilla informativa. Los precios del ejemplo son referenciales.</t>
        </is>
      </c>
    </row>
  </sheetData>
  <hyperlinks>
    <hyperlink xmlns:r="http://schemas.openxmlformats.org/officeDocument/2006/relationships" ref="B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Costo de un plato en Excel: costeo de recetas y food cost, gratis</dc:title>
  <dc:subject>Costo por porción con rendimiento de insumos, food cost sin IGV y precio sugerido para restaurantes en Perú</dc:subject>
  <dc:creator>Scrampi</dc:creator>
  <cp:keywords>costo de un plato, costeo de recetas, food cost, receta estandar, hoja de costo, plantilla excel, restaurante, igv</cp:keywords>
  <dc:description>Plantilla gratuita para calcular el costo de un plato con el rendimiento de cada insumo, el food cost sobre el precio sin IGV y el precio sugerido. Guía en scrampi.com/blog/como-calcular-costo-de-un-plato/</dc:description>
  <cp:lastModifiedBy>Scrampi</cp:lastModifiedBy>
  <cp:category>Plantillas gratuitas</cp:category>
</cp:coreProperties>
</file>